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9" i="1" l="1"/>
  <c r="O7" i="1"/>
  <c r="O10" i="1"/>
  <c r="M10" i="1"/>
  <c r="M9" i="1"/>
  <c r="M7" i="1"/>
  <c r="M14" i="1"/>
  <c r="O14" i="1"/>
  <c r="O18" i="1"/>
  <c r="O21" i="1" s="1"/>
  <c r="AE14" i="1"/>
  <c r="AD14" i="1"/>
  <c r="AC14" i="1"/>
  <c r="AB14" i="1"/>
  <c r="AA14" i="1"/>
  <c r="Z14" i="1"/>
  <c r="Y14" i="1"/>
  <c r="I20" i="1"/>
  <c r="N20" i="1" s="1"/>
  <c r="X14" i="1"/>
  <c r="H20" i="1"/>
  <c r="W14" i="1"/>
  <c r="G20" i="1"/>
  <c r="V14" i="1"/>
  <c r="F20" i="1"/>
  <c r="K20" i="1" s="1"/>
  <c r="U14" i="1"/>
  <c r="E20" i="1" s="1"/>
  <c r="T14" i="1"/>
  <c r="I19" i="1" s="1"/>
  <c r="S14" i="1"/>
  <c r="H19" i="1" s="1"/>
  <c r="R14" i="1"/>
  <c r="G19" i="1" s="1"/>
  <c r="Q14" i="1"/>
  <c r="F19" i="1" s="1"/>
  <c r="P14" i="1"/>
  <c r="E19" i="1" s="1"/>
  <c r="L14" i="1"/>
  <c r="K14" i="1"/>
  <c r="J14" i="1"/>
  <c r="I14" i="1"/>
  <c r="I18" i="1" s="1"/>
  <c r="H14" i="1"/>
  <c r="H18" i="1" s="1"/>
  <c r="G14" i="1"/>
  <c r="G18" i="1" s="1"/>
  <c r="F14" i="1"/>
  <c r="F18" i="1"/>
  <c r="E14" i="1"/>
  <c r="E18" i="1"/>
  <c r="N14" i="1" l="1"/>
  <c r="N18" i="1" s="1"/>
  <c r="D15" i="1"/>
  <c r="G21" i="1"/>
  <c r="K18" i="1"/>
  <c r="N19" i="1"/>
  <c r="M19" i="1"/>
  <c r="K19" i="1"/>
  <c r="F21" i="1"/>
  <c r="L19" i="1"/>
  <c r="M18" i="1"/>
  <c r="I21" i="1"/>
  <c r="M20" i="1"/>
  <c r="L20" i="1"/>
  <c r="E21" i="1"/>
  <c r="H21" i="1"/>
  <c r="L18" i="1"/>
  <c r="L21" i="1" l="1"/>
  <c r="K21" i="1"/>
  <c r="M21" i="1"/>
  <c r="N21" i="1"/>
</calcChain>
</file>

<file path=xl/sharedStrings.xml><?xml version="1.0" encoding="utf-8"?>
<sst xmlns="http://schemas.openxmlformats.org/spreadsheetml/2006/main" count="92" uniqueCount="57">
  <si>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</si>
  <si>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</si>
  <si>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</si>
  <si>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</si>
  <si>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</si>
  <si>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</si>
  <si>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</si>
  <si>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</si>
  <si>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</si>
  <si>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</si>
  <si>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</si>
  <si>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</si>
  <si>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</si>
  <si>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</si>
  <si>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</si>
  <si>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</si>
  <si>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</si>
  <si>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</si>
  <si>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</si>
  <si>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</si>
  <si>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</si>
  <si>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</si>
  <si>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</si>
  <si>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</si>
  <si>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</si>
  <si>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</si>
  <si>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</si>
  <si>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</si>
  <si>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</si>
  <si>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</si>
  <si>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</si>
  <si>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</si>
  <si>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</si>
  <si>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</si>
  <si>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</si>
  <si>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Maria Mononen</t>
  </si>
  <si>
    <t>30.9.1987</t>
  </si>
  <si>
    <t>ViU</t>
  </si>
  <si>
    <t>ykköspesis</t>
  </si>
  <si>
    <t>9.</t>
  </si>
  <si>
    <t>11.</t>
  </si>
  <si>
    <t>superpesiskarsinta</t>
  </si>
  <si>
    <t>7.</t>
  </si>
  <si>
    <t>play off</t>
  </si>
  <si>
    <t>ViU  2</t>
  </si>
  <si>
    <t>ViU = Viinijärven Urheilijat  (1914)</t>
  </si>
  <si>
    <t>IlU = Ilomantsin Urheilijat  (1939),  kasvattajaseura</t>
  </si>
  <si>
    <t>ENSIMMÄISET</t>
  </si>
  <si>
    <t>Ottelu</t>
  </si>
  <si>
    <t>1.  ottelu</t>
  </si>
  <si>
    <t>Lyöty juoksu</t>
  </si>
  <si>
    <t>Tuotu juoksu</t>
  </si>
  <si>
    <t>Kunnari</t>
  </si>
  <si>
    <t>13.08. 2006  ViU - YPJ  0-2  (9-12, 9-10)</t>
  </si>
  <si>
    <t xml:space="preserve">  18 v 10 kk 14 pv</t>
  </si>
  <si>
    <t>****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</si>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</sst>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165" fontId="1" fillId="6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/>
    <xf numFmtId="0" fontId="1" fillId="2" borderId="11" xfId="0" applyFont="1" applyFill="1" applyBorder="1" applyAlignment="1">
      <alignment horizontal="center"/>
    </xf>
    <xf numFmtId="0" fontId="3" fillId="3" borderId="2" xfId="0" applyFont="1" applyFill="1" applyBorder="1"/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4" borderId="12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right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4" customWidth="1"/>
    <col min="4" max="4" width="7.42578125" style="65" customWidth="1"/>
    <col min="5" max="12" width="5.7109375" style="65" customWidth="1"/>
    <col min="13" max="13" width="6.28515625" style="65" customWidth="1"/>
    <col min="14" max="14" width="8.28515625" style="65" customWidth="1"/>
    <col min="15" max="15" width="0.7109375" style="65" customWidth="1"/>
    <col min="16" max="23" width="5.7109375" style="65" customWidth="1"/>
    <col min="24" max="27" width="5.7109375" style="26" customWidth="1"/>
    <col min="28" max="28" width="6.28515625" style="66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35</v>
      </c>
      <c r="C1" s="2"/>
      <c r="D1" s="3"/>
      <c r="E1" s="4" t="s">
        <v>36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31">
        <v>2004</v>
      </c>
      <c r="C4" s="31"/>
      <c r="D4" s="32" t="s">
        <v>37</v>
      </c>
      <c r="E4" s="31"/>
      <c r="F4" s="33" t="s">
        <v>38</v>
      </c>
      <c r="G4" s="68"/>
      <c r="H4" s="67"/>
      <c r="I4" s="31"/>
      <c r="J4" s="31"/>
      <c r="K4" s="31"/>
      <c r="L4" s="31"/>
      <c r="M4" s="31"/>
      <c r="N4" s="34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31">
        <v>2005</v>
      </c>
      <c r="C5" s="31"/>
      <c r="D5" s="32" t="s">
        <v>37</v>
      </c>
      <c r="E5" s="31"/>
      <c r="F5" s="33" t="s">
        <v>38</v>
      </c>
      <c r="G5" s="68"/>
      <c r="H5" s="67"/>
      <c r="I5" s="31"/>
      <c r="J5" s="31"/>
      <c r="K5" s="31"/>
      <c r="L5" s="31"/>
      <c r="M5" s="31"/>
      <c r="N5" s="34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31">
        <v>2006</v>
      </c>
      <c r="C6" s="67"/>
      <c r="D6" s="69" t="s">
        <v>37</v>
      </c>
      <c r="E6" s="33"/>
      <c r="F6" s="33" t="s">
        <v>38</v>
      </c>
      <c r="G6" s="68"/>
      <c r="H6" s="67"/>
      <c r="I6" s="31"/>
      <c r="J6" s="31"/>
      <c r="K6" s="31"/>
      <c r="L6" s="31"/>
      <c r="M6" s="31"/>
      <c r="N6" s="31"/>
      <c r="O6" s="20"/>
      <c r="P6" s="27"/>
      <c r="Q6" s="27"/>
      <c r="R6" s="27"/>
      <c r="S6" s="27"/>
      <c r="T6" s="27"/>
      <c r="U6" s="30">
        <v>2</v>
      </c>
      <c r="V6" s="30">
        <v>0</v>
      </c>
      <c r="W6" s="30">
        <v>1</v>
      </c>
      <c r="X6" s="30">
        <v>2</v>
      </c>
      <c r="Y6" s="30">
        <v>15</v>
      </c>
      <c r="Z6" s="27"/>
      <c r="AA6" s="27"/>
      <c r="AB6" s="27"/>
      <c r="AC6" s="27"/>
      <c r="AD6" s="27"/>
      <c r="AE6" s="27"/>
      <c r="AF6" s="54" t="s">
        <v>41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2007</v>
      </c>
      <c r="C7" s="46" t="s">
        <v>39</v>
      </c>
      <c r="D7" s="45" t="s">
        <v>37</v>
      </c>
      <c r="E7" s="27">
        <v>14</v>
      </c>
      <c r="F7" s="27">
        <v>0</v>
      </c>
      <c r="G7" s="27">
        <v>0</v>
      </c>
      <c r="H7" s="27">
        <v>2</v>
      </c>
      <c r="I7" s="27">
        <v>33</v>
      </c>
      <c r="J7" s="27">
        <v>21</v>
      </c>
      <c r="K7" s="27">
        <v>9</v>
      </c>
      <c r="L7" s="27">
        <v>3</v>
      </c>
      <c r="M7" s="27">
        <f>PRODUCT(F7+G7)</f>
        <v>0</v>
      </c>
      <c r="N7" s="29">
        <v>0.5</v>
      </c>
      <c r="O7" s="25">
        <f>PRODUCT(I7/N7)</f>
        <v>66</v>
      </c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59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31">
        <v>2008</v>
      </c>
      <c r="C8" s="31"/>
      <c r="D8" s="32" t="s">
        <v>44</v>
      </c>
      <c r="E8" s="31"/>
      <c r="F8" s="33" t="s">
        <v>38</v>
      </c>
      <c r="G8" s="68"/>
      <c r="H8" s="67"/>
      <c r="I8" s="31"/>
      <c r="J8" s="31"/>
      <c r="K8" s="31"/>
      <c r="L8" s="31"/>
      <c r="M8" s="31"/>
      <c r="N8" s="34"/>
      <c r="O8" s="25">
        <v>0</v>
      </c>
      <c r="P8" s="27"/>
      <c r="Q8" s="27"/>
      <c r="R8" s="27"/>
      <c r="S8" s="27"/>
      <c r="T8" s="27"/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2008</v>
      </c>
      <c r="C9" s="46" t="s">
        <v>40</v>
      </c>
      <c r="D9" s="45" t="s">
        <v>37</v>
      </c>
      <c r="E9" s="27">
        <v>7</v>
      </c>
      <c r="F9" s="27">
        <v>0</v>
      </c>
      <c r="G9" s="27">
        <v>0</v>
      </c>
      <c r="H9" s="27">
        <v>1</v>
      </c>
      <c r="I9" s="27">
        <v>20</v>
      </c>
      <c r="J9" s="27">
        <v>7</v>
      </c>
      <c r="K9" s="27">
        <v>10</v>
      </c>
      <c r="L9" s="27">
        <v>3</v>
      </c>
      <c r="M9" s="27">
        <f>PRODUCT(F9+G9)</f>
        <v>0</v>
      </c>
      <c r="N9" s="29">
        <v>0.55600000000000005</v>
      </c>
      <c r="O9" s="25">
        <f>PRODUCT(I9/N9)</f>
        <v>35.97122302158273</v>
      </c>
      <c r="P9" s="27"/>
      <c r="Q9" s="27"/>
      <c r="R9" s="27"/>
      <c r="S9" s="27"/>
      <c r="T9" s="27"/>
      <c r="U9" s="30"/>
      <c r="V9" s="30"/>
      <c r="W9" s="30"/>
      <c r="X9" s="30"/>
      <c r="Y9" s="30"/>
      <c r="Z9" s="27"/>
      <c r="AA9" s="27"/>
      <c r="AB9" s="27"/>
      <c r="AC9" s="27"/>
      <c r="AD9" s="27"/>
      <c r="AE9" s="27"/>
      <c r="AF9" s="59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2009</v>
      </c>
      <c r="C10" s="46" t="s">
        <v>42</v>
      </c>
      <c r="D10" s="45" t="s">
        <v>37</v>
      </c>
      <c r="E10" s="27">
        <v>18</v>
      </c>
      <c r="F10" s="27">
        <v>0</v>
      </c>
      <c r="G10" s="27">
        <v>1</v>
      </c>
      <c r="H10" s="27">
        <v>8</v>
      </c>
      <c r="I10" s="27">
        <v>51</v>
      </c>
      <c r="J10" s="27">
        <v>13</v>
      </c>
      <c r="K10" s="27">
        <v>30</v>
      </c>
      <c r="L10" s="27">
        <v>7</v>
      </c>
      <c r="M10" s="27">
        <f>PRODUCT(F10+G10)</f>
        <v>1</v>
      </c>
      <c r="N10" s="29">
        <v>0.443</v>
      </c>
      <c r="O10" s="25">
        <f>PRODUCT(I10/N10)</f>
        <v>115.12415349887134</v>
      </c>
      <c r="P10" s="27">
        <v>2</v>
      </c>
      <c r="Q10" s="27">
        <v>0</v>
      </c>
      <c r="R10" s="27">
        <v>0</v>
      </c>
      <c r="S10" s="27">
        <v>0</v>
      </c>
      <c r="T10" s="27">
        <v>7</v>
      </c>
      <c r="U10" s="30"/>
      <c r="V10" s="30"/>
      <c r="W10" s="30"/>
      <c r="X10" s="30"/>
      <c r="Y10" s="30"/>
      <c r="Z10" s="27"/>
      <c r="AA10" s="27"/>
      <c r="AB10" s="27"/>
      <c r="AC10" s="27"/>
      <c r="AD10" s="27"/>
      <c r="AE10" s="27"/>
      <c r="AF10" s="59" t="s">
        <v>43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 t="s">
        <v>55</v>
      </c>
      <c r="C11" s="46"/>
      <c r="D11" s="45"/>
      <c r="E11" s="27"/>
      <c r="F11" s="27"/>
      <c r="G11" s="27"/>
      <c r="H11" s="27"/>
      <c r="I11" s="27"/>
      <c r="J11" s="27"/>
      <c r="K11" s="27"/>
      <c r="L11" s="27"/>
      <c r="M11" s="27"/>
      <c r="N11" s="29"/>
      <c r="O11" s="25"/>
      <c r="P11" s="27"/>
      <c r="Q11" s="27"/>
      <c r="R11" s="27"/>
      <c r="S11" s="27"/>
      <c r="T11" s="27"/>
      <c r="U11" s="30"/>
      <c r="V11" s="30"/>
      <c r="W11" s="30"/>
      <c r="X11" s="30"/>
      <c r="Y11" s="30"/>
      <c r="Z11" s="27"/>
      <c r="AA11" s="27"/>
      <c r="AB11" s="27"/>
      <c r="AC11" s="27"/>
      <c r="AD11" s="27"/>
      <c r="AE11" s="27"/>
      <c r="AF11" s="59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72">
        <v>2019</v>
      </c>
      <c r="C12" s="72"/>
      <c r="D12" s="73" t="s">
        <v>37</v>
      </c>
      <c r="E12" s="72"/>
      <c r="F12" s="74" t="s">
        <v>56</v>
      </c>
      <c r="G12" s="75"/>
      <c r="H12" s="76"/>
      <c r="I12" s="72"/>
      <c r="J12" s="72"/>
      <c r="K12" s="72"/>
      <c r="L12" s="72"/>
      <c r="M12" s="72"/>
      <c r="N12" s="77"/>
      <c r="O12" s="25"/>
      <c r="P12" s="27"/>
      <c r="Q12" s="27"/>
      <c r="R12" s="27"/>
      <c r="S12" s="27"/>
      <c r="T12" s="27"/>
      <c r="U12" s="30"/>
      <c r="V12" s="30"/>
      <c r="W12" s="30"/>
      <c r="X12" s="30"/>
      <c r="Y12" s="30"/>
      <c r="Z12" s="27"/>
      <c r="AA12" s="27"/>
      <c r="AB12" s="27"/>
      <c r="AC12" s="27"/>
      <c r="AD12" s="27"/>
      <c r="AE12" s="27"/>
      <c r="AF12" s="59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72">
        <v>2020</v>
      </c>
      <c r="C13" s="72"/>
      <c r="D13" s="73" t="s">
        <v>37</v>
      </c>
      <c r="E13" s="72"/>
      <c r="F13" s="74" t="s">
        <v>56</v>
      </c>
      <c r="G13" s="75"/>
      <c r="H13" s="76"/>
      <c r="I13" s="72"/>
      <c r="J13" s="72"/>
      <c r="K13" s="72"/>
      <c r="L13" s="72"/>
      <c r="M13" s="72"/>
      <c r="N13" s="77"/>
      <c r="O13" s="25"/>
      <c r="P13" s="27"/>
      <c r="Q13" s="27"/>
      <c r="R13" s="27"/>
      <c r="S13" s="27"/>
      <c r="T13" s="27"/>
      <c r="U13" s="30"/>
      <c r="V13" s="30"/>
      <c r="W13" s="30"/>
      <c r="X13" s="30"/>
      <c r="Y13" s="30"/>
      <c r="Z13" s="27"/>
      <c r="AA13" s="27"/>
      <c r="AB13" s="27"/>
      <c r="AC13" s="27"/>
      <c r="AD13" s="27"/>
      <c r="AE13" s="27"/>
      <c r="AF13" s="59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7" t="s">
        <v>9</v>
      </c>
      <c r="C14" s="18"/>
      <c r="D14" s="16"/>
      <c r="E14" s="19">
        <f t="shared" ref="E14:M14" si="0">SUM(E4:E13)</f>
        <v>39</v>
      </c>
      <c r="F14" s="19">
        <f t="shared" si="0"/>
        <v>0</v>
      </c>
      <c r="G14" s="19">
        <f t="shared" si="0"/>
        <v>1</v>
      </c>
      <c r="H14" s="19">
        <f t="shared" si="0"/>
        <v>11</v>
      </c>
      <c r="I14" s="19">
        <f t="shared" si="0"/>
        <v>104</v>
      </c>
      <c r="J14" s="19">
        <f t="shared" si="0"/>
        <v>41</v>
      </c>
      <c r="K14" s="19">
        <f t="shared" si="0"/>
        <v>49</v>
      </c>
      <c r="L14" s="19">
        <f t="shared" si="0"/>
        <v>13</v>
      </c>
      <c r="M14" s="19">
        <f t="shared" si="0"/>
        <v>1</v>
      </c>
      <c r="N14" s="35">
        <f>PRODUCT(I14/O14)</f>
        <v>0.47905211832183553</v>
      </c>
      <c r="O14" s="36">
        <f t="shared" ref="O14:AE14" si="1">SUM(O4:O13)</f>
        <v>217.09537652045407</v>
      </c>
      <c r="P14" s="19">
        <f t="shared" si="1"/>
        <v>2</v>
      </c>
      <c r="Q14" s="19">
        <f t="shared" si="1"/>
        <v>0</v>
      </c>
      <c r="R14" s="19">
        <f t="shared" si="1"/>
        <v>0</v>
      </c>
      <c r="S14" s="19">
        <f t="shared" si="1"/>
        <v>0</v>
      </c>
      <c r="T14" s="19">
        <f t="shared" si="1"/>
        <v>7</v>
      </c>
      <c r="U14" s="19">
        <f t="shared" si="1"/>
        <v>2</v>
      </c>
      <c r="V14" s="19">
        <f t="shared" si="1"/>
        <v>0</v>
      </c>
      <c r="W14" s="19">
        <f t="shared" si="1"/>
        <v>1</v>
      </c>
      <c r="X14" s="19">
        <f t="shared" si="1"/>
        <v>2</v>
      </c>
      <c r="Y14" s="19">
        <f t="shared" si="1"/>
        <v>15</v>
      </c>
      <c r="Z14" s="19">
        <f t="shared" si="1"/>
        <v>0</v>
      </c>
      <c r="AA14" s="19">
        <f t="shared" si="1"/>
        <v>0</v>
      </c>
      <c r="AB14" s="19">
        <f t="shared" si="1"/>
        <v>0</v>
      </c>
      <c r="AC14" s="19">
        <f t="shared" si="1"/>
        <v>0</v>
      </c>
      <c r="AD14" s="19">
        <f t="shared" si="1"/>
        <v>0</v>
      </c>
      <c r="AE14" s="19">
        <f t="shared" si="1"/>
        <v>0</v>
      </c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8" t="s">
        <v>2</v>
      </c>
      <c r="C15" s="37"/>
      <c r="D15" s="38">
        <f>SUM(F14:H14)+((I14-F14-G14)/3)+(E14/3)+(Z14*25)+(AA14*25)+(AB14*10)+(AC14*25)+(AD14*20)+(AE14*15)</f>
        <v>59.333333333333336</v>
      </c>
      <c r="E15" s="1"/>
      <c r="F15" s="1"/>
      <c r="G15" s="1"/>
      <c r="H15" s="1"/>
      <c r="I15" s="1"/>
      <c r="J15" s="1"/>
      <c r="K15" s="1"/>
      <c r="L15" s="1"/>
      <c r="M15" s="1"/>
      <c r="N15" s="39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25"/>
      <c r="AC15" s="1"/>
      <c r="AD15" s="40"/>
      <c r="AE15" s="1"/>
      <c r="AF15" s="1"/>
      <c r="AG15" s="24"/>
      <c r="AH15" s="9"/>
      <c r="AI15" s="9"/>
      <c r="AJ15" s="9"/>
      <c r="AK15" s="9"/>
      <c r="AL15" s="9"/>
    </row>
    <row r="16" spans="1:38" s="10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9"/>
      <c r="O16" s="41"/>
      <c r="P16" s="1"/>
      <c r="Q16" s="42"/>
      <c r="R16" s="1"/>
      <c r="S16" s="1"/>
      <c r="T16" s="1"/>
      <c r="U16" s="1"/>
      <c r="V16" s="1"/>
      <c r="W16" s="1"/>
      <c r="X16" s="1"/>
      <c r="Y16" s="1"/>
      <c r="Z16" s="1"/>
      <c r="AA16" s="1"/>
      <c r="AB16" s="25"/>
      <c r="AC16" s="1"/>
      <c r="AD16" s="1"/>
      <c r="AE16" s="1"/>
      <c r="AF16" s="43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23" t="s">
        <v>16</v>
      </c>
      <c r="C17" s="44"/>
      <c r="D17" s="44"/>
      <c r="E17" s="19" t="s">
        <v>4</v>
      </c>
      <c r="F17" s="19" t="s">
        <v>13</v>
      </c>
      <c r="G17" s="16" t="s">
        <v>14</v>
      </c>
      <c r="H17" s="19" t="s">
        <v>15</v>
      </c>
      <c r="I17" s="19" t="s">
        <v>3</v>
      </c>
      <c r="J17" s="1"/>
      <c r="K17" s="19" t="s">
        <v>25</v>
      </c>
      <c r="L17" s="19" t="s">
        <v>26</v>
      </c>
      <c r="M17" s="19" t="s">
        <v>27</v>
      </c>
      <c r="N17" s="35" t="s">
        <v>33</v>
      </c>
      <c r="O17" s="25"/>
      <c r="P17" s="45" t="s">
        <v>47</v>
      </c>
      <c r="Q17" s="13"/>
      <c r="R17" s="13"/>
      <c r="S17" s="13"/>
      <c r="T17" s="71"/>
      <c r="U17" s="71"/>
      <c r="V17" s="71"/>
      <c r="W17" s="71"/>
      <c r="X17" s="71"/>
      <c r="Y17" s="13"/>
      <c r="Z17" s="13"/>
      <c r="AA17" s="13"/>
      <c r="AB17" s="12"/>
      <c r="AC17" s="13"/>
      <c r="AD17" s="13"/>
      <c r="AE17" s="13"/>
      <c r="AF17" s="46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5" t="s">
        <v>17</v>
      </c>
      <c r="C18" s="13"/>
      <c r="D18" s="47"/>
      <c r="E18" s="27">
        <f>PRODUCT(E14)</f>
        <v>39</v>
      </c>
      <c r="F18" s="27">
        <f>PRODUCT(F14)</f>
        <v>0</v>
      </c>
      <c r="G18" s="27">
        <f>PRODUCT(G14)</f>
        <v>1</v>
      </c>
      <c r="H18" s="27">
        <f>PRODUCT(H14)</f>
        <v>11</v>
      </c>
      <c r="I18" s="27">
        <f>PRODUCT(I14)</f>
        <v>104</v>
      </c>
      <c r="J18" s="1"/>
      <c r="K18" s="48">
        <f>PRODUCT((F18+G18)/E18)</f>
        <v>2.564102564102564E-2</v>
      </c>
      <c r="L18" s="48">
        <f>PRODUCT(H18/E18)</f>
        <v>0.28205128205128205</v>
      </c>
      <c r="M18" s="48">
        <f>PRODUCT(I18/E18)</f>
        <v>2.6666666666666665</v>
      </c>
      <c r="N18" s="29">
        <f>PRODUCT(N14)</f>
        <v>0.47905211832183553</v>
      </c>
      <c r="O18" s="25">
        <f>PRODUCT(O14)</f>
        <v>217.09537652045407</v>
      </c>
      <c r="P18" s="78" t="s">
        <v>48</v>
      </c>
      <c r="Q18" s="79"/>
      <c r="R18" s="79"/>
      <c r="S18" s="80" t="s">
        <v>53</v>
      </c>
      <c r="T18" s="80"/>
      <c r="U18" s="80"/>
      <c r="V18" s="80"/>
      <c r="W18" s="80"/>
      <c r="X18" s="80"/>
      <c r="Y18" s="80"/>
      <c r="Z18" s="80"/>
      <c r="AA18" s="80"/>
      <c r="AB18" s="81"/>
      <c r="AC18" s="80"/>
      <c r="AD18" s="82" t="s">
        <v>49</v>
      </c>
      <c r="AE18" s="82"/>
      <c r="AF18" s="83" t="s">
        <v>54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9" t="s">
        <v>18</v>
      </c>
      <c r="C19" s="50"/>
      <c r="D19" s="51"/>
      <c r="E19" s="27">
        <f>PRODUCT(P14)</f>
        <v>2</v>
      </c>
      <c r="F19" s="27">
        <f>PRODUCT(Q14)</f>
        <v>0</v>
      </c>
      <c r="G19" s="27">
        <f>PRODUCT(R14)</f>
        <v>0</v>
      </c>
      <c r="H19" s="27">
        <f>PRODUCT(S14)</f>
        <v>0</v>
      </c>
      <c r="I19" s="27">
        <f>PRODUCT(T14)</f>
        <v>7</v>
      </c>
      <c r="J19" s="1"/>
      <c r="K19" s="48">
        <f>PRODUCT((F19+G19)/E19)</f>
        <v>0</v>
      </c>
      <c r="L19" s="48">
        <f>PRODUCT(H19/E19)</f>
        <v>0</v>
      </c>
      <c r="M19" s="48">
        <f>PRODUCT(I19/E19)</f>
        <v>3.5</v>
      </c>
      <c r="N19" s="29">
        <f>PRODUCT(I19/O19)</f>
        <v>0.63636363636363635</v>
      </c>
      <c r="O19" s="70">
        <v>11</v>
      </c>
      <c r="P19" s="84" t="s">
        <v>50</v>
      </c>
      <c r="Q19" s="85"/>
      <c r="R19" s="85"/>
      <c r="S19" s="86" t="s">
        <v>53</v>
      </c>
      <c r="T19" s="86"/>
      <c r="U19" s="86"/>
      <c r="V19" s="86"/>
      <c r="W19" s="86"/>
      <c r="X19" s="86"/>
      <c r="Y19" s="86"/>
      <c r="Z19" s="86"/>
      <c r="AA19" s="86"/>
      <c r="AB19" s="87"/>
      <c r="AC19" s="86"/>
      <c r="AD19" s="88" t="s">
        <v>49</v>
      </c>
      <c r="AE19" s="88"/>
      <c r="AF19" s="89" t="s">
        <v>54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52" t="s">
        <v>19</v>
      </c>
      <c r="C20" s="53"/>
      <c r="D20" s="54"/>
      <c r="E20" s="30">
        <f>PRODUCT(U14)</f>
        <v>2</v>
      </c>
      <c r="F20" s="30">
        <f>PRODUCT(V14)</f>
        <v>0</v>
      </c>
      <c r="G20" s="30">
        <f>PRODUCT(W14)</f>
        <v>1</v>
      </c>
      <c r="H20" s="30">
        <f>PRODUCT(X14)</f>
        <v>2</v>
      </c>
      <c r="I20" s="30">
        <f>PRODUCT(Y14)</f>
        <v>15</v>
      </c>
      <c r="J20" s="1"/>
      <c r="K20" s="55">
        <f>PRODUCT((F20+G20)/E20)</f>
        <v>0.5</v>
      </c>
      <c r="L20" s="55">
        <f>PRODUCT(H20/E20)</f>
        <v>1</v>
      </c>
      <c r="M20" s="55">
        <f>PRODUCT(I20/E20)</f>
        <v>7.5</v>
      </c>
      <c r="N20" s="56">
        <f>PRODUCT(I20/O20)</f>
        <v>0.78947368421052633</v>
      </c>
      <c r="O20" s="25">
        <v>19</v>
      </c>
      <c r="P20" s="84" t="s">
        <v>51</v>
      </c>
      <c r="Q20" s="85"/>
      <c r="R20" s="85"/>
      <c r="S20" s="86" t="s">
        <v>53</v>
      </c>
      <c r="T20" s="86"/>
      <c r="U20" s="86"/>
      <c r="V20" s="86"/>
      <c r="W20" s="86"/>
      <c r="X20" s="86"/>
      <c r="Y20" s="86"/>
      <c r="Z20" s="86"/>
      <c r="AA20" s="86"/>
      <c r="AB20" s="87"/>
      <c r="AC20" s="86"/>
      <c r="AD20" s="88" t="s">
        <v>49</v>
      </c>
      <c r="AE20" s="88"/>
      <c r="AF20" s="89" t="s">
        <v>54</v>
      </c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57" t="s">
        <v>20</v>
      </c>
      <c r="C21" s="58"/>
      <c r="D21" s="59"/>
      <c r="E21" s="19">
        <f>SUM(E18:E20)</f>
        <v>43</v>
      </c>
      <c r="F21" s="19">
        <f>SUM(F18:F20)</f>
        <v>0</v>
      </c>
      <c r="G21" s="19">
        <f>SUM(G18:G20)</f>
        <v>2</v>
      </c>
      <c r="H21" s="19">
        <f>SUM(H18:H20)</f>
        <v>13</v>
      </c>
      <c r="I21" s="19">
        <f>SUM(I18:I20)</f>
        <v>126</v>
      </c>
      <c r="J21" s="1"/>
      <c r="K21" s="60">
        <f>PRODUCT((F21+G21)/E21)</f>
        <v>4.6511627906976744E-2</v>
      </c>
      <c r="L21" s="60">
        <f>PRODUCT(H21/E21)</f>
        <v>0.30232558139534882</v>
      </c>
      <c r="M21" s="60">
        <f>PRODUCT(I21/E21)</f>
        <v>2.9302325581395348</v>
      </c>
      <c r="N21" s="35">
        <f>PRODUCT(I21/O21)</f>
        <v>0.50992455534500858</v>
      </c>
      <c r="O21" s="25">
        <f>SUM(O18:O20)</f>
        <v>247.09537652045407</v>
      </c>
      <c r="P21" s="90" t="s">
        <v>52</v>
      </c>
      <c r="Q21" s="91"/>
      <c r="R21" s="91"/>
      <c r="S21" s="92"/>
      <c r="T21" s="92"/>
      <c r="U21" s="92"/>
      <c r="V21" s="92"/>
      <c r="W21" s="92"/>
      <c r="X21" s="92"/>
      <c r="Y21" s="92"/>
      <c r="Z21" s="92"/>
      <c r="AA21" s="92"/>
      <c r="AB21" s="93"/>
      <c r="AC21" s="92"/>
      <c r="AD21" s="92"/>
      <c r="AE21" s="94"/>
      <c r="AF21" s="95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40"/>
      <c r="C22" s="40"/>
      <c r="D22" s="40"/>
      <c r="E22" s="40"/>
      <c r="F22" s="40"/>
      <c r="G22" s="40"/>
      <c r="H22" s="40"/>
      <c r="I22" s="40"/>
      <c r="J22" s="1"/>
      <c r="K22" s="40"/>
      <c r="L22" s="40"/>
      <c r="M22" s="40"/>
      <c r="N22" s="39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 t="s">
        <v>34</v>
      </c>
      <c r="C23" s="1"/>
      <c r="D23" s="1" t="s">
        <v>46</v>
      </c>
      <c r="E23" s="1"/>
      <c r="F23" s="1"/>
      <c r="G23" s="1"/>
      <c r="H23" s="1"/>
      <c r="I23" s="1"/>
      <c r="J23" s="1"/>
      <c r="K23" s="1"/>
      <c r="L23" s="1"/>
      <c r="M23" s="1"/>
      <c r="N23" s="42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 t="s">
        <v>45</v>
      </c>
      <c r="E24" s="1"/>
      <c r="F24" s="1"/>
      <c r="G24" s="1"/>
      <c r="H24" s="1"/>
      <c r="I24" s="1"/>
      <c r="J24" s="1"/>
      <c r="K24" s="1"/>
      <c r="L24" s="1"/>
      <c r="M24" s="1"/>
      <c r="N24" s="42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42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42"/>
      <c r="O26" s="25"/>
      <c r="P26" s="1"/>
      <c r="Q26" s="42"/>
      <c r="R26" s="1"/>
      <c r="S26" s="1"/>
      <c r="T26" s="25"/>
      <c r="U26" s="25"/>
      <c r="V26" s="61"/>
      <c r="W26" s="1"/>
      <c r="X26" s="1"/>
      <c r="Y26" s="1"/>
      <c r="Z26" s="1"/>
      <c r="AA26" s="1"/>
      <c r="AB26" s="25"/>
      <c r="AC26" s="1"/>
      <c r="AD26" s="1"/>
      <c r="AE26" s="1"/>
      <c r="AF26" s="43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42"/>
      <c r="O27" s="25"/>
      <c r="P27" s="1"/>
      <c r="Q27" s="42"/>
      <c r="R27" s="1"/>
      <c r="S27" s="1"/>
      <c r="T27" s="25"/>
      <c r="U27" s="25"/>
      <c r="V27" s="61"/>
      <c r="W27" s="1"/>
      <c r="X27" s="1"/>
      <c r="Y27" s="1"/>
      <c r="Z27" s="1"/>
      <c r="AA27" s="1"/>
      <c r="AB27" s="25"/>
      <c r="AC27" s="1"/>
      <c r="AD27" s="1"/>
      <c r="AE27" s="1"/>
      <c r="AF27" s="43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42"/>
      <c r="O28" s="25"/>
      <c r="P28" s="1"/>
      <c r="Q28" s="42"/>
      <c r="R28" s="1"/>
      <c r="S28" s="1"/>
      <c r="T28" s="25"/>
      <c r="U28" s="25"/>
      <c r="V28" s="61"/>
      <c r="W28" s="1"/>
      <c r="X28" s="1"/>
      <c r="Y28" s="1"/>
      <c r="Z28" s="1"/>
      <c r="AA28" s="1"/>
      <c r="AB28" s="25"/>
      <c r="AC28" s="1"/>
      <c r="AD28" s="1"/>
      <c r="AE28" s="1"/>
      <c r="AF28" s="43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42"/>
      <c r="O29" s="25"/>
      <c r="P29" s="1"/>
      <c r="Q29" s="42"/>
      <c r="R29" s="1"/>
      <c r="S29" s="1"/>
      <c r="T29" s="25"/>
      <c r="U29" s="25"/>
      <c r="V29" s="61"/>
      <c r="W29" s="1"/>
      <c r="X29" s="1"/>
      <c r="Y29" s="1"/>
      <c r="Z29" s="1"/>
      <c r="AA29" s="1"/>
      <c r="AB29" s="25"/>
      <c r="AC29" s="1"/>
      <c r="AD29" s="1"/>
      <c r="AE29" s="1"/>
      <c r="AF29" s="43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2"/>
      <c r="O30" s="25"/>
      <c r="P30" s="1"/>
      <c r="Q30" s="42"/>
      <c r="R30" s="1"/>
      <c r="S30" s="1"/>
      <c r="T30" s="25"/>
      <c r="U30" s="25"/>
      <c r="V30" s="61"/>
      <c r="W30" s="1"/>
      <c r="X30" s="1"/>
      <c r="Y30" s="1"/>
      <c r="Z30" s="1"/>
      <c r="AA30" s="1"/>
      <c r="AB30" s="25"/>
      <c r="AC30" s="1"/>
      <c r="AD30" s="1"/>
      <c r="AE30" s="1"/>
      <c r="AF30" s="43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42"/>
      <c r="O31" s="25"/>
      <c r="P31" s="1"/>
      <c r="Q31" s="42"/>
      <c r="R31" s="1"/>
      <c r="S31" s="1"/>
      <c r="T31" s="25"/>
      <c r="U31" s="25"/>
      <c r="V31" s="61"/>
      <c r="W31" s="1"/>
      <c r="X31" s="1"/>
      <c r="Y31" s="1"/>
      <c r="Z31" s="1"/>
      <c r="AA31" s="1"/>
      <c r="AB31" s="25"/>
      <c r="AC31" s="1"/>
      <c r="AD31" s="1"/>
      <c r="AE31" s="1"/>
      <c r="AF31" s="43"/>
      <c r="AG31" s="24"/>
      <c r="AH31" s="9"/>
      <c r="AI31" s="9"/>
      <c r="AJ31" s="9"/>
      <c r="AK31" s="9"/>
      <c r="AL31" s="9"/>
    </row>
    <row r="32" spans="1:38" s="63" customFormat="1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62"/>
      <c r="N32" s="62"/>
      <c r="O32" s="25"/>
      <c r="P32" s="1"/>
      <c r="Q32" s="42"/>
      <c r="R32" s="1"/>
      <c r="S32" s="25"/>
      <c r="T32" s="25"/>
      <c r="U32" s="25"/>
      <c r="V32" s="25"/>
      <c r="W32" s="1"/>
      <c r="X32" s="1"/>
      <c r="Y32" s="1"/>
      <c r="Z32" s="1"/>
      <c r="AA32" s="1"/>
      <c r="AB32" s="25"/>
      <c r="AC32" s="1"/>
      <c r="AD32" s="1"/>
      <c r="AE32" s="1"/>
      <c r="AF32" s="43"/>
      <c r="AG32" s="24"/>
      <c r="AH32" s="9"/>
      <c r="AI32" s="9"/>
      <c r="AJ32" s="9"/>
      <c r="AK32" s="9"/>
      <c r="AL32" s="9"/>
    </row>
    <row r="33" spans="1:38" s="63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42"/>
      <c r="R33" s="1"/>
      <c r="S33" s="1"/>
      <c r="T33" s="25"/>
      <c r="U33" s="25"/>
      <c r="V33" s="61"/>
      <c r="W33" s="1"/>
      <c r="X33" s="1"/>
      <c r="Y33" s="1"/>
      <c r="Z33" s="1"/>
      <c r="AA33" s="1"/>
      <c r="AB33" s="25"/>
      <c r="AC33" s="1"/>
      <c r="AD33" s="1"/>
      <c r="AE33" s="1"/>
      <c r="AF33" s="43"/>
      <c r="AG33" s="24"/>
      <c r="AH33" s="9"/>
      <c r="AI33" s="9"/>
      <c r="AJ33" s="9"/>
      <c r="AK33" s="9"/>
      <c r="AL33" s="9"/>
    </row>
    <row r="34" spans="1:38" s="63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42"/>
      <c r="R34" s="1"/>
      <c r="S34" s="1"/>
      <c r="T34" s="25"/>
      <c r="U34" s="25"/>
      <c r="V34" s="61"/>
      <c r="W34" s="1"/>
      <c r="X34" s="25"/>
      <c r="Y34" s="25"/>
      <c r="Z34" s="25"/>
      <c r="AA34" s="25"/>
      <c r="AB34" s="25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42"/>
      <c r="R35" s="1"/>
      <c r="S35" s="1"/>
      <c r="T35" s="25"/>
      <c r="U35" s="25"/>
      <c r="V35" s="61"/>
      <c r="W35" s="1"/>
      <c r="X35" s="25"/>
      <c r="Y35" s="25"/>
      <c r="Z35" s="25"/>
      <c r="AA35" s="25"/>
      <c r="AB35" s="25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42"/>
      <c r="R36" s="1"/>
      <c r="S36" s="1"/>
      <c r="T36" s="25"/>
      <c r="U36" s="25"/>
      <c r="V36" s="61"/>
      <c r="W36" s="1"/>
      <c r="X36" s="25"/>
      <c r="Y36" s="25"/>
      <c r="Z36" s="25"/>
      <c r="AA36" s="25"/>
      <c r="AB36" s="25"/>
      <c r="AC36" s="25"/>
      <c r="AD36" s="25"/>
      <c r="AE36" s="25"/>
      <c r="AF36" s="25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9"/>
      <c r="O37" s="25"/>
      <c r="P37" s="1"/>
      <c r="Q37" s="42"/>
      <c r="R37" s="1"/>
      <c r="S37" s="1"/>
      <c r="T37" s="25"/>
      <c r="U37" s="25"/>
      <c r="V37" s="61"/>
      <c r="W37" s="1"/>
      <c r="X37" s="1"/>
      <c r="Y37" s="1"/>
      <c r="Z37" s="1"/>
      <c r="AA37" s="1"/>
      <c r="AB37" s="25"/>
      <c r="AC37" s="1"/>
      <c r="AD37" s="1"/>
      <c r="AE37" s="1"/>
      <c r="AF37" s="43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62"/>
      <c r="N38" s="39"/>
      <c r="O38" s="25"/>
      <c r="P38" s="1"/>
      <c r="Q38" s="42"/>
      <c r="R38" s="1"/>
      <c r="S38" s="25"/>
      <c r="T38" s="25"/>
      <c r="U38" s="25"/>
      <c r="V38" s="25"/>
      <c r="W38" s="1"/>
      <c r="X38" s="1"/>
      <c r="Y38" s="1"/>
      <c r="Z38" s="1"/>
      <c r="AA38" s="1"/>
      <c r="AB38" s="25"/>
      <c r="AC38" s="1"/>
      <c r="AD38" s="1"/>
      <c r="AE38" s="1"/>
      <c r="AF38" s="43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62"/>
      <c r="N39" s="62"/>
      <c r="O39" s="25"/>
      <c r="P39" s="1"/>
      <c r="Q39" s="42"/>
      <c r="R39" s="1"/>
      <c r="S39" s="25"/>
      <c r="T39" s="25"/>
      <c r="U39" s="25"/>
      <c r="V39" s="25"/>
      <c r="W39" s="1"/>
      <c r="X39" s="1"/>
      <c r="Y39" s="1"/>
      <c r="Z39" s="1"/>
      <c r="AA39" s="1"/>
      <c r="AB39" s="25"/>
      <c r="AC39" s="1"/>
      <c r="AD39" s="1"/>
      <c r="AE39" s="1"/>
      <c r="AF39" s="43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42"/>
      <c r="R40" s="1"/>
      <c r="S40" s="1"/>
      <c r="T40" s="25"/>
      <c r="U40" s="25"/>
      <c r="V40" s="61"/>
      <c r="W40" s="1"/>
      <c r="X40" s="1"/>
      <c r="Y40" s="1"/>
      <c r="Z40" s="1"/>
      <c r="AA40" s="1"/>
      <c r="AB40" s="25"/>
      <c r="AC40" s="1"/>
      <c r="AD40" s="1"/>
      <c r="AE40" s="1"/>
      <c r="AF40" s="43"/>
      <c r="AG40" s="9"/>
      <c r="AH40" s="63"/>
      <c r="AI40" s="63"/>
      <c r="AJ40" s="63"/>
      <c r="AK40" s="63"/>
      <c r="AL40" s="63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42"/>
      <c r="R41" s="1"/>
      <c r="S41" s="1"/>
      <c r="T41" s="25"/>
      <c r="U41" s="25"/>
      <c r="V41" s="61"/>
      <c r="W41" s="1"/>
      <c r="X41" s="25"/>
      <c r="Y41" s="25"/>
      <c r="Z41" s="25"/>
      <c r="AA41" s="25"/>
      <c r="AB41" s="25"/>
      <c r="AC41" s="25"/>
      <c r="AD41" s="25"/>
      <c r="AE41" s="25"/>
      <c r="AF41" s="25"/>
      <c r="AG41" s="9"/>
      <c r="AH41" s="63"/>
      <c r="AI41" s="63"/>
      <c r="AJ41" s="63"/>
      <c r="AK41" s="63"/>
      <c r="AL41" s="63"/>
    </row>
    <row r="42" spans="1:38" ht="15" customHeight="1" x14ac:dyDescent="0.25">
      <c r="A42" s="6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42"/>
      <c r="R42" s="1"/>
      <c r="S42" s="1"/>
      <c r="T42" s="25"/>
      <c r="U42" s="25"/>
      <c r="V42" s="61"/>
      <c r="W42" s="1"/>
      <c r="X42" s="25"/>
      <c r="Y42" s="25"/>
      <c r="Z42" s="25"/>
      <c r="AA42" s="25"/>
      <c r="AB42" s="25"/>
      <c r="AC42" s="25"/>
      <c r="AD42" s="25"/>
      <c r="AE42" s="25"/>
      <c r="AF42" s="25"/>
      <c r="AG42" s="9"/>
    </row>
    <row r="43" spans="1:38" ht="15" customHeight="1" x14ac:dyDescent="0.25">
      <c r="A43" s="6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42"/>
      <c r="R43" s="1"/>
      <c r="S43" s="1"/>
      <c r="T43" s="25"/>
      <c r="U43" s="25"/>
      <c r="V43" s="61"/>
      <c r="W43" s="1"/>
      <c r="X43" s="25"/>
      <c r="Y43" s="25"/>
      <c r="Z43" s="25"/>
      <c r="AA43" s="25"/>
      <c r="AB43" s="25"/>
      <c r="AC43" s="25"/>
      <c r="AD43" s="25"/>
      <c r="AE43" s="25"/>
      <c r="AF43" s="25"/>
      <c r="AG43" s="9"/>
    </row>
    <row r="44" spans="1:38" ht="15" customHeight="1" x14ac:dyDescent="0.25">
      <c r="A44" s="6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9"/>
      <c r="O44" s="25"/>
      <c r="P44" s="1"/>
      <c r="Q44" s="42"/>
      <c r="R44" s="1"/>
      <c r="S44" s="1"/>
      <c r="T44" s="25"/>
      <c r="U44" s="25"/>
      <c r="V44" s="61"/>
      <c r="W44" s="1"/>
      <c r="X44" s="1"/>
      <c r="Y44" s="1"/>
      <c r="Z44" s="1"/>
      <c r="AA44" s="1"/>
      <c r="AB44" s="25"/>
      <c r="AC44" s="1"/>
      <c r="AD44" s="1"/>
      <c r="AE44" s="1"/>
      <c r="AF44" s="43"/>
      <c r="AG44" s="9"/>
    </row>
    <row r="45" spans="1:38" ht="15" customHeight="1" x14ac:dyDescent="0.25">
      <c r="A45" s="64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62"/>
      <c r="N45" s="39"/>
      <c r="O45" s="25"/>
      <c r="P45" s="1"/>
      <c r="Q45" s="42"/>
      <c r="R45" s="1"/>
      <c r="S45" s="25"/>
      <c r="T45" s="25"/>
      <c r="U45" s="25"/>
      <c r="V45" s="25"/>
      <c r="W45" s="1"/>
      <c r="X45" s="1"/>
      <c r="Y45" s="1"/>
      <c r="Z45" s="1"/>
      <c r="AA45" s="1"/>
      <c r="AB45" s="25"/>
      <c r="AC45" s="1"/>
      <c r="AD45" s="1"/>
      <c r="AE45" s="1"/>
      <c r="AF45" s="43"/>
      <c r="AG45" s="9"/>
    </row>
    <row r="46" spans="1:38" ht="15" customHeight="1" x14ac:dyDescent="0.25">
      <c r="A46" s="6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42"/>
      <c r="R46" s="1"/>
      <c r="S46" s="1"/>
      <c r="T46" s="25"/>
      <c r="U46" s="25"/>
      <c r="V46" s="61"/>
      <c r="W46" s="1"/>
      <c r="X46" s="25"/>
      <c r="Y46" s="25"/>
      <c r="Z46" s="25"/>
      <c r="AA46" s="25"/>
      <c r="AB46" s="25"/>
      <c r="AC46" s="25"/>
      <c r="AD46" s="25"/>
      <c r="AE46" s="25"/>
      <c r="AF46" s="25"/>
      <c r="AG46" s="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42"/>
      <c r="O47" s="25"/>
      <c r="P47" s="1"/>
      <c r="Q47" s="42"/>
      <c r="R47" s="1"/>
      <c r="S47" s="1"/>
      <c r="T47" s="25"/>
      <c r="U47" s="25"/>
      <c r="V47" s="61"/>
      <c r="W47" s="1"/>
      <c r="X47" s="1"/>
      <c r="Y47" s="1"/>
      <c r="Z47" s="1"/>
      <c r="AA47" s="1"/>
      <c r="AB47" s="25"/>
      <c r="AC47" s="1"/>
      <c r="AD47" s="1"/>
      <c r="AE47" s="1"/>
      <c r="AF47" s="43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42"/>
      <c r="O48" s="25"/>
      <c r="P48" s="1"/>
      <c r="Q48" s="42"/>
      <c r="R48" s="1"/>
      <c r="S48" s="1"/>
      <c r="T48" s="25"/>
      <c r="U48" s="25"/>
      <c r="V48" s="61"/>
      <c r="W48" s="1"/>
      <c r="X48" s="1"/>
      <c r="Y48" s="1"/>
      <c r="Z48" s="1"/>
      <c r="AA48" s="1"/>
      <c r="AB48" s="25"/>
      <c r="AC48" s="1"/>
      <c r="AD48" s="1"/>
      <c r="AE48" s="1"/>
      <c r="AF48" s="43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42"/>
      <c r="O49" s="25"/>
      <c r="P49" s="1"/>
      <c r="Q49" s="42"/>
      <c r="R49" s="1"/>
      <c r="S49" s="1"/>
      <c r="T49" s="25"/>
      <c r="U49" s="25"/>
      <c r="V49" s="61"/>
      <c r="W49" s="1"/>
      <c r="X49" s="1"/>
      <c r="Y49" s="1"/>
      <c r="Z49" s="1"/>
      <c r="AA49" s="1"/>
      <c r="AB49" s="25"/>
      <c r="AC49" s="1"/>
      <c r="AD49" s="1"/>
      <c r="AE49" s="1"/>
      <c r="AF49" s="43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42"/>
      <c r="O50" s="25"/>
      <c r="P50" s="1"/>
      <c r="Q50" s="42"/>
      <c r="R50" s="1"/>
      <c r="S50" s="1"/>
      <c r="T50" s="25"/>
      <c r="U50" s="25"/>
      <c r="V50" s="61"/>
      <c r="W50" s="1"/>
      <c r="X50" s="1"/>
      <c r="Y50" s="1"/>
      <c r="Z50" s="1"/>
      <c r="AA50" s="1"/>
      <c r="AB50" s="25"/>
      <c r="AC50" s="1"/>
      <c r="AD50" s="1"/>
      <c r="AE50" s="1"/>
      <c r="AF50" s="43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42"/>
      <c r="O51" s="25"/>
      <c r="P51" s="1"/>
      <c r="Q51" s="42"/>
      <c r="R51" s="1"/>
      <c r="S51" s="1"/>
      <c r="T51" s="25"/>
      <c r="U51" s="25"/>
      <c r="V51" s="61"/>
      <c r="W51" s="1"/>
      <c r="X51" s="1"/>
      <c r="Y51" s="1"/>
      <c r="Z51" s="1"/>
      <c r="AA51" s="1"/>
      <c r="AB51" s="25"/>
      <c r="AC51" s="1"/>
      <c r="AD51" s="1"/>
      <c r="AE51" s="1"/>
      <c r="AF51" s="43"/>
    </row>
  </sheetData>
  <sortState ref="B10:AF11">
    <sortCondition ref="B1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2020-09-09T22:17:01Z</dcterms:modified>
</cp:coreProperties>
</file>